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 defaultThemeVersion="124226"/>
  <bookViews>
    <workbookView xWindow="0" yWindow="15" windowWidth="20490" windowHeight="7140"/>
  </bookViews>
  <sheets>
    <sheet name="uninominală" sheetId="8" r:id="rId1"/>
  </sheets>
  <calcPr calcId="125725"/>
</workbook>
</file>

<file path=xl/calcChain.xml><?xml version="1.0" encoding="utf-8"?>
<calcChain xmlns="http://schemas.openxmlformats.org/spreadsheetml/2006/main">
  <c r="H22" i="8"/>
  <c r="J5"/>
  <c r="J6"/>
  <c r="J7"/>
  <c r="J8"/>
  <c r="J9"/>
  <c r="J10"/>
  <c r="J11"/>
  <c r="J12"/>
  <c r="J13"/>
  <c r="J14"/>
  <c r="J15"/>
  <c r="J16"/>
  <c r="J17"/>
  <c r="J18"/>
  <c r="J19"/>
  <c r="I19" s="1"/>
  <c r="J20"/>
  <c r="J21"/>
  <c r="J22"/>
  <c r="I22" s="1"/>
  <c r="J23"/>
  <c r="I23" s="1"/>
  <c r="J24"/>
  <c r="I24" s="1"/>
  <c r="J25"/>
  <c r="I25" s="1"/>
  <c r="J4"/>
  <c r="U4"/>
  <c r="U5"/>
  <c r="U6"/>
  <c r="T6" s="1"/>
  <c r="U7"/>
  <c r="U8"/>
  <c r="T8" s="1"/>
  <c r="U9"/>
  <c r="U10"/>
  <c r="T10" s="1"/>
  <c r="U11"/>
  <c r="U12"/>
  <c r="T12" s="1"/>
  <c r="U13"/>
  <c r="U14"/>
  <c r="T14" s="1"/>
  <c r="U15"/>
  <c r="U16"/>
  <c r="T16" s="1"/>
  <c r="U17"/>
  <c r="U18"/>
  <c r="U19"/>
  <c r="U20"/>
  <c r="T20" s="1"/>
  <c r="U21"/>
  <c r="U22"/>
  <c r="T22" s="1"/>
  <c r="U23"/>
  <c r="U24"/>
  <c r="T24" s="1"/>
  <c r="U25"/>
  <c r="K26"/>
  <c r="H6"/>
  <c r="H7"/>
  <c r="H8"/>
  <c r="H9"/>
  <c r="H10"/>
  <c r="H11"/>
  <c r="H12"/>
  <c r="H13"/>
  <c r="H14"/>
  <c r="H15"/>
  <c r="H16"/>
  <c r="H17"/>
  <c r="H18"/>
  <c r="H19"/>
  <c r="H20"/>
  <c r="H21"/>
  <c r="H23"/>
  <c r="H24"/>
  <c r="H25"/>
  <c r="I20"/>
  <c r="I21"/>
  <c r="T18"/>
  <c r="R14" l="1"/>
  <c r="N24"/>
  <c r="N22"/>
  <c r="N20"/>
  <c r="N18"/>
  <c r="N16"/>
  <c r="N14"/>
  <c r="N12"/>
  <c r="N10"/>
  <c r="N8"/>
  <c r="N6"/>
  <c r="P4"/>
  <c r="P25"/>
  <c r="P23"/>
  <c r="P21"/>
  <c r="P19"/>
  <c r="P17"/>
  <c r="P15"/>
  <c r="P13"/>
  <c r="P11"/>
  <c r="P9"/>
  <c r="P7"/>
  <c r="P5"/>
  <c r="R24"/>
  <c r="R22"/>
  <c r="R20"/>
  <c r="R18"/>
  <c r="R16"/>
  <c r="R12"/>
  <c r="R10"/>
  <c r="R8"/>
  <c r="R6"/>
  <c r="T4"/>
  <c r="T25"/>
  <c r="T23"/>
  <c r="T21"/>
  <c r="T19"/>
  <c r="T17"/>
  <c r="T15"/>
  <c r="T13"/>
  <c r="T11"/>
  <c r="T9"/>
  <c r="T7"/>
  <c r="T5"/>
  <c r="N4"/>
  <c r="N25"/>
  <c r="N23"/>
  <c r="N21"/>
  <c r="N19"/>
  <c r="N17"/>
  <c r="N15"/>
  <c r="N13"/>
  <c r="N11"/>
  <c r="N9"/>
  <c r="N7"/>
  <c r="N5"/>
  <c r="P24"/>
  <c r="P22"/>
  <c r="P20"/>
  <c r="P18"/>
  <c r="P16"/>
  <c r="P14"/>
  <c r="P12"/>
  <c r="P10"/>
  <c r="P8"/>
  <c r="P6"/>
  <c r="R4"/>
  <c r="R25"/>
  <c r="R23"/>
  <c r="R21"/>
  <c r="R19"/>
  <c r="R17"/>
  <c r="R15"/>
  <c r="R13"/>
  <c r="R11"/>
  <c r="R9"/>
  <c r="R7"/>
  <c r="R5"/>
  <c r="S26"/>
  <c r="Q26"/>
  <c r="O26"/>
  <c r="M26"/>
  <c r="G26"/>
  <c r="F26"/>
  <c r="E26"/>
  <c r="D26"/>
  <c r="L25"/>
  <c r="L24"/>
  <c r="L23"/>
  <c r="L22"/>
  <c r="L21"/>
  <c r="L20"/>
  <c r="L19"/>
  <c r="L18"/>
  <c r="I18"/>
  <c r="L17"/>
  <c r="I17"/>
  <c r="L16"/>
  <c r="I16"/>
  <c r="L15"/>
  <c r="I15"/>
  <c r="L14"/>
  <c r="I14"/>
  <c r="L13"/>
  <c r="I13"/>
  <c r="L12"/>
  <c r="I12"/>
  <c r="L11"/>
  <c r="I11"/>
  <c r="L10"/>
  <c r="I10"/>
  <c r="L9"/>
  <c r="I9"/>
  <c r="L8"/>
  <c r="I8"/>
  <c r="L7"/>
  <c r="I7"/>
  <c r="L6"/>
  <c r="I6"/>
  <c r="L5"/>
  <c r="I5"/>
  <c r="L4"/>
  <c r="H4"/>
  <c r="J26" l="1"/>
  <c r="U26"/>
  <c r="N26" s="1"/>
  <c r="L26"/>
  <c r="H26"/>
  <c r="I4"/>
  <c r="I26" s="1"/>
  <c r="P26" l="1"/>
  <c r="R26"/>
  <c r="T26"/>
</calcChain>
</file>

<file path=xl/sharedStrings.xml><?xml version="1.0" encoding="utf-8"?>
<sst xmlns="http://schemas.openxmlformats.org/spreadsheetml/2006/main" count="101" uniqueCount="85">
  <si>
    <t>a</t>
  </si>
  <si>
    <t>b</t>
  </si>
  <si>
    <t>c</t>
  </si>
  <si>
    <t>d</t>
  </si>
  <si>
    <t>i</t>
  </si>
  <si>
    <t>g1</t>
  </si>
  <si>
    <t>g2</t>
  </si>
  <si>
    <t>g3</t>
  </si>
  <si>
    <t>g4</t>
  </si>
  <si>
    <t>e*</t>
  </si>
  <si>
    <t>f*</t>
  </si>
  <si>
    <t>h*</t>
  </si>
  <si>
    <t>j*</t>
  </si>
  <si>
    <t>%  проголосовавших</t>
  </si>
  <si>
    <t>Чадыр-Лунга</t>
  </si>
  <si>
    <t>Баурчи</t>
  </si>
  <si>
    <t>Бешгиоз</t>
  </si>
  <si>
    <t>Казаклия</t>
  </si>
  <si>
    <t>Копчак</t>
  </si>
  <si>
    <t>Джолтай</t>
  </si>
  <si>
    <t>Томай</t>
  </si>
  <si>
    <t>всего проголосовало на избират участке</t>
  </si>
  <si>
    <t>Протокола о результатах подсчета голосов, составленые УИБ Чадыр-Лунгского окружного избирательного округа № 2 на выборах Башкана от 30.06.2019 года</t>
  </si>
  <si>
    <t>Гайдары</t>
  </si>
  <si>
    <t>Кириет-Лунга</t>
  </si>
  <si>
    <t>2/13</t>
  </si>
  <si>
    <t>2/14</t>
  </si>
  <si>
    <t>2/15</t>
  </si>
  <si>
    <t>2/16</t>
  </si>
  <si>
    <t>2/17</t>
  </si>
  <si>
    <t>2/18</t>
  </si>
  <si>
    <t>2/19</t>
  </si>
  <si>
    <t>2/30</t>
  </si>
  <si>
    <t>2/31</t>
  </si>
  <si>
    <t>2/32</t>
  </si>
  <si>
    <t>2/34</t>
  </si>
  <si>
    <t>2/37</t>
  </si>
  <si>
    <t>2/40</t>
  </si>
  <si>
    <t>2/42</t>
  </si>
  <si>
    <t>2/43</t>
  </si>
  <si>
    <t>2/45</t>
  </si>
  <si>
    <t>2/53</t>
  </si>
  <si>
    <t>2/54</t>
  </si>
  <si>
    <t>2/55</t>
  </si>
  <si>
    <t>2/56</t>
  </si>
  <si>
    <t>2/61</t>
  </si>
  <si>
    <t>2/62</t>
  </si>
  <si>
    <t>Гимназия-детский  сад им. Г.Сыртмача (Мичурина, 44)</t>
  </si>
  <si>
    <t>Гимназия им. Петра Казмалы (Чкалова, 53)</t>
  </si>
  <si>
    <t>Единый культурный центр (Ленина, 89)</t>
  </si>
  <si>
    <t>Теоретический лицей им.В.Мошкова (Ленина,108)</t>
  </si>
  <si>
    <t>Теоретический лицей № 2 (Буджакская, 259)</t>
  </si>
  <si>
    <t>Здание Бизнес-инкубатора (Болгарская, 87)</t>
  </si>
  <si>
    <t>Административное здание АО «Чадыр-Петрол» (Буджакская, 17)</t>
  </si>
  <si>
    <t>Начальная школа (Школьная, 1а)</t>
  </si>
  <si>
    <t>Дом культуры (60 лет Октября, 2)</t>
  </si>
  <si>
    <t>Теоретический лицей (Карла Маркса 100а)</t>
  </si>
  <si>
    <t xml:space="preserve">Дом культуры (Ленина, 152) </t>
  </si>
  <si>
    <t>Дом культуры(Советская, 27)</t>
  </si>
  <si>
    <t>Примэрия (Ленина, 64)</t>
  </si>
  <si>
    <t>Дом культуры (ул.Ленина, 119)</t>
  </si>
  <si>
    <t>Теоретический  лицей (ул.Пушкина,73)</t>
  </si>
  <si>
    <t>Примэрия (Свободы, 43)</t>
  </si>
  <si>
    <t xml:space="preserve">Дом Культуры (ул. Ленина, 98)        </t>
  </si>
  <si>
    <t>Лицей им. С.И.Барановского  (ул.Чапаева, 1)</t>
  </si>
  <si>
    <t>Лицей им. Б. Янакогло (Родака, 26)</t>
  </si>
  <si>
    <t>Детский сад № 3 (8 Марта, 27)</t>
  </si>
  <si>
    <t>Дом  культуры (Котовского  № 17)</t>
  </si>
  <si>
    <t>Теоретический лицей (Школьная, 103 а)</t>
  </si>
  <si>
    <t>Номер участкового избирательного бюро</t>
  </si>
  <si>
    <t>Число избирателей, внесенных в основные списки избирателей *</t>
  </si>
  <si>
    <t xml:space="preserve">Число избирателей, внесенных в дополнительные списки избирателей </t>
  </si>
  <si>
    <t>Влах Ирина</t>
  </si>
  <si>
    <t>Чимпоеш Сергей</t>
  </si>
  <si>
    <t>Бургуджи Иван</t>
  </si>
  <si>
    <t>Манол Дмитрий</t>
  </si>
  <si>
    <t>ИТОГО</t>
  </si>
  <si>
    <r>
      <t xml:space="preserve">Число избирателей, получивших избирательные бюллетени** </t>
    </r>
    <r>
      <rPr>
        <b/>
        <sz val="8"/>
        <color theme="1"/>
        <rFont val="Times New Roman"/>
        <family val="1"/>
      </rPr>
      <t xml:space="preserve">(c≤a+b); (c≥d) </t>
    </r>
    <r>
      <rPr>
        <sz val="8"/>
        <color theme="1"/>
        <rFont val="Times New Roman"/>
        <family val="1"/>
      </rPr>
      <t xml:space="preserve">  </t>
    </r>
  </si>
  <si>
    <r>
      <t xml:space="preserve">Число избирателей, принявших участие в голосовании    </t>
    </r>
    <r>
      <rPr>
        <b/>
        <sz val="8"/>
        <color theme="1"/>
        <rFont val="Times New Roman"/>
        <family val="1"/>
      </rPr>
      <t>(d=f+h)</t>
    </r>
    <r>
      <rPr>
        <sz val="8"/>
        <color theme="1"/>
        <rFont val="Times New Roman"/>
        <family val="1"/>
      </rPr>
      <t xml:space="preserve">
</t>
    </r>
  </si>
  <si>
    <r>
      <t xml:space="preserve">Число, отражающие разницу между количеством избирательных бюллетеней, полученных избирателями, и число избирател,.принявших участие в голосовании </t>
    </r>
    <r>
      <rPr>
        <b/>
        <sz val="8"/>
        <color theme="1"/>
        <rFont val="Times New Roman"/>
        <family val="1"/>
      </rPr>
      <t>(e=c-d)</t>
    </r>
  </si>
  <si>
    <r>
      <t xml:space="preserve">Количество избирательных бюллетеней, признанных  недействительными  </t>
    </r>
    <r>
      <rPr>
        <b/>
        <sz val="8"/>
        <color theme="1"/>
        <rFont val="Times New Roman"/>
        <family val="1"/>
      </rPr>
      <t>(f=d-h)(извлеченые бюллетени из урны для голосования и признаные недействительными)</t>
    </r>
    <r>
      <rPr>
        <sz val="8"/>
        <color theme="1"/>
        <rFont val="Times New Roman"/>
        <family val="1"/>
      </rPr>
      <t xml:space="preserve">
(buletinele extrase din urna de vot și declarate nevalabile)</t>
    </r>
  </si>
  <si>
    <r>
      <t xml:space="preserve">Количество действительных голосов
</t>
    </r>
    <r>
      <rPr>
        <b/>
        <sz val="8"/>
        <color theme="1"/>
        <rFont val="Times New Roman"/>
        <family val="1"/>
      </rPr>
      <t>(h=g2+g3+g4+g5+g6+g7+g8+g9+g10+11+12+13+14+15)</t>
    </r>
  </si>
  <si>
    <r>
      <t xml:space="preserve">Количество избирательных бюллетеней, полученных участковым избирательным бюро  </t>
    </r>
    <r>
      <rPr>
        <b/>
        <sz val="8"/>
        <color theme="1"/>
        <rFont val="Times New Roman"/>
        <family val="1"/>
      </rPr>
      <t>(i=c+j)</t>
    </r>
  </si>
  <si>
    <r>
      <t>Количество неиспользованных и погашенных избирательных бюллетеней***</t>
    </r>
    <r>
      <rPr>
        <b/>
        <sz val="8"/>
        <color theme="1"/>
        <rFont val="Times New Roman"/>
        <family val="1"/>
      </rPr>
      <t xml:space="preserve"> (j=i–c)  (в том числе ошибочно заполненных и погашенных) </t>
    </r>
    <r>
      <rPr>
        <sz val="8"/>
        <color theme="1"/>
        <rFont val="Times New Roman"/>
        <family val="1"/>
      </rPr>
      <t xml:space="preserve">
(inclusiv buletinele de vot completate greşit şi anulate)
</t>
    </r>
  </si>
  <si>
    <t xml:space="preserve">  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</si>
</sst>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4" xfId="0" applyBorder="1" applyAlignment="1">
      <alignment horizontal="right"/>
    </xf>
    <xf numFmtId="164" fontId="4" fillId="0" borderId="0" xfId="0" applyNumberFormat="1" applyFont="1"/>
    <xf numFmtId="0" fontId="4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/>
    <xf numFmtId="0" fontId="6" fillId="3" borderId="1" xfId="0" applyFont="1" applyFill="1" applyBorder="1"/>
    <xf numFmtId="164" fontId="6" fillId="5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3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164" fontId="7" fillId="5" borderId="1" xfId="0" applyNumberFormat="1" applyFont="1" applyFill="1" applyBorder="1" applyAlignment="1">
      <alignment horizontal="center"/>
    </xf>
    <xf numFmtId="0" fontId="9" fillId="2" borderId="1" xfId="0" applyFont="1" applyFill="1" applyBorder="1"/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center" textRotation="90" wrapText="1"/>
    </xf>
    <xf numFmtId="0" fontId="11" fillId="2" borderId="1" xfId="0" applyFont="1" applyFill="1" applyBorder="1" applyAlignment="1">
      <alignment horizontal="center" vertical="center" textRotation="90" wrapText="1"/>
    </xf>
    <xf numFmtId="0" fontId="11" fillId="2" borderId="1" xfId="0" applyNumberFormat="1" applyFont="1" applyFill="1" applyBorder="1" applyAlignment="1">
      <alignment horizontal="center" vertical="center" textRotation="90" wrapText="1"/>
    </xf>
    <xf numFmtId="0" fontId="11" fillId="2" borderId="1" xfId="0" applyNumberFormat="1" applyFont="1" applyFill="1" applyBorder="1" applyAlignment="1">
      <alignment horizontal="left" vertical="center" textRotation="90" wrapText="1"/>
    </xf>
    <xf numFmtId="0" fontId="11" fillId="3" borderId="1" xfId="0" applyNumberFormat="1" applyFont="1" applyFill="1" applyBorder="1" applyAlignment="1">
      <alignment vertical="center" textRotation="90" wrapText="1"/>
    </xf>
    <xf numFmtId="0" fontId="12" fillId="2" borderId="1" xfId="0" applyFont="1" applyFill="1" applyBorder="1" applyAlignment="1">
      <alignment horizontal="center" vertical="center" textRotation="90" wrapText="1"/>
    </xf>
    <xf numFmtId="164" fontId="12" fillId="5" borderId="1" xfId="0" applyNumberFormat="1" applyFont="1" applyFill="1" applyBorder="1" applyAlignment="1">
      <alignment horizontal="center" vertical="center" textRotation="90" wrapText="1"/>
    </xf>
    <xf numFmtId="0" fontId="12" fillId="2" borderId="1" xfId="0" applyNumberFormat="1" applyFont="1" applyFill="1" applyBorder="1" applyAlignment="1">
      <alignment horizontal="center" vertical="center" textRotation="90" wrapText="1"/>
    </xf>
    <xf numFmtId="0" fontId="12" fillId="2" borderId="1" xfId="0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6"/>
  <sheetViews>
    <sheetView tabSelected="1" zoomScale="85" zoomScaleNormal="85" workbookViewId="0">
      <pane ySplit="3" topLeftCell="A4" activePane="bottomLeft" state="frozen"/>
      <selection pane="bottomLeft" activeCell="C1" sqref="C1:T1"/>
    </sheetView>
  </sheetViews>
  <sheetFormatPr defaultRowHeight="15"/>
  <cols>
    <col min="1" max="1" width="9" style="18" customWidth="1"/>
    <col min="2" max="2" width="16.42578125" style="1" customWidth="1"/>
    <col min="3" max="3" width="5.140625" customWidth="1"/>
    <col min="4" max="4" width="6.42578125" customWidth="1"/>
    <col min="5" max="5" width="5.42578125" customWidth="1"/>
    <col min="6" max="6" width="6" customWidth="1"/>
    <col min="7" max="7" width="6.5703125" customWidth="1"/>
    <col min="8" max="8" width="7.85546875" customWidth="1"/>
    <col min="9" max="9" width="6.85546875" customWidth="1"/>
    <col min="10" max="10" width="9.28515625" customWidth="1"/>
    <col min="11" max="11" width="6.140625" customWidth="1"/>
    <col min="12" max="12" width="9.140625" customWidth="1"/>
    <col min="13" max="13" width="6" customWidth="1"/>
    <col min="14" max="14" width="5.140625" style="4" customWidth="1"/>
    <col min="15" max="15" width="6.140625" customWidth="1"/>
    <col min="16" max="16" width="5.140625" style="4" customWidth="1"/>
    <col min="17" max="17" width="5.140625" customWidth="1"/>
    <col min="18" max="18" width="5.140625" style="4" customWidth="1"/>
    <col min="19" max="19" width="5.140625" customWidth="1"/>
    <col min="20" max="20" width="5.28515625" style="4" customWidth="1"/>
    <col min="21" max="21" width="5.85546875" customWidth="1"/>
  </cols>
  <sheetData>
    <row r="1" spans="1:22" ht="32.25" customHeight="1">
      <c r="C1" s="38" t="s">
        <v>22</v>
      </c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</row>
    <row r="2" spans="1:22" ht="267.75" customHeight="1">
      <c r="A2" s="19"/>
      <c r="B2" s="2"/>
      <c r="C2" s="29" t="s">
        <v>69</v>
      </c>
      <c r="D2" s="30" t="s">
        <v>70</v>
      </c>
      <c r="E2" s="30" t="s">
        <v>71</v>
      </c>
      <c r="F2" s="30" t="s">
        <v>77</v>
      </c>
      <c r="G2" s="31" t="s">
        <v>78</v>
      </c>
      <c r="H2" s="29" t="s">
        <v>79</v>
      </c>
      <c r="I2" s="29" t="s">
        <v>80</v>
      </c>
      <c r="J2" s="29" t="s">
        <v>81</v>
      </c>
      <c r="K2" s="32" t="s">
        <v>82</v>
      </c>
      <c r="L2" s="33" t="s">
        <v>83</v>
      </c>
      <c r="M2" s="34" t="s">
        <v>72</v>
      </c>
      <c r="N2" s="35" t="s">
        <v>13</v>
      </c>
      <c r="O2" s="36" t="s">
        <v>73</v>
      </c>
      <c r="P2" s="35" t="s">
        <v>13</v>
      </c>
      <c r="Q2" s="34" t="s">
        <v>74</v>
      </c>
      <c r="R2" s="35" t="s">
        <v>13</v>
      </c>
      <c r="S2" s="36" t="s">
        <v>75</v>
      </c>
      <c r="T2" s="35" t="s">
        <v>13</v>
      </c>
      <c r="U2" s="37" t="s">
        <v>21</v>
      </c>
    </row>
    <row r="3" spans="1:22">
      <c r="A3" s="19"/>
      <c r="B3" s="5"/>
      <c r="C3" s="22"/>
      <c r="D3" s="23" t="s">
        <v>0</v>
      </c>
      <c r="E3" s="23" t="s">
        <v>1</v>
      </c>
      <c r="F3" s="23" t="s">
        <v>2</v>
      </c>
      <c r="G3" s="23" t="s">
        <v>3</v>
      </c>
      <c r="H3" s="24" t="s">
        <v>9</v>
      </c>
      <c r="I3" s="24" t="s">
        <v>10</v>
      </c>
      <c r="J3" s="24" t="s">
        <v>11</v>
      </c>
      <c r="K3" s="23" t="s">
        <v>4</v>
      </c>
      <c r="L3" s="21" t="s">
        <v>12</v>
      </c>
      <c r="M3" s="25" t="s">
        <v>5</v>
      </c>
      <c r="N3" s="26"/>
      <c r="O3" s="25" t="s">
        <v>6</v>
      </c>
      <c r="P3" s="26"/>
      <c r="Q3" s="25" t="s">
        <v>7</v>
      </c>
      <c r="R3" s="26"/>
      <c r="S3" s="25" t="s">
        <v>8</v>
      </c>
      <c r="T3" s="26"/>
      <c r="U3" s="12"/>
    </row>
    <row r="4" spans="1:22" ht="36.75" customHeight="1">
      <c r="A4" s="27" t="s">
        <v>14</v>
      </c>
      <c r="B4" s="27" t="s">
        <v>47</v>
      </c>
      <c r="C4" s="28" t="s">
        <v>25</v>
      </c>
      <c r="D4" s="8">
        <v>2064</v>
      </c>
      <c r="E4" s="9">
        <v>122</v>
      </c>
      <c r="F4" s="9">
        <v>1063</v>
      </c>
      <c r="G4" s="9">
        <v>1063</v>
      </c>
      <c r="H4" s="10">
        <f t="shared" ref="H4:H25" si="0">F4-G4</f>
        <v>0</v>
      </c>
      <c r="I4" s="10">
        <f t="shared" ref="I4:I25" si="1">G4-J4</f>
        <v>15</v>
      </c>
      <c r="J4" s="10">
        <f>M4+O4+Q4+S4</f>
        <v>1048</v>
      </c>
      <c r="K4" s="9">
        <v>2100</v>
      </c>
      <c r="L4" s="10">
        <f t="shared" ref="L4:L25" si="2">K4-F4</f>
        <v>1037</v>
      </c>
      <c r="M4" s="9">
        <v>835</v>
      </c>
      <c r="N4" s="11">
        <f t="shared" ref="N4:N26" si="3">M4*100/U4</f>
        <v>79.675572519083971</v>
      </c>
      <c r="O4" s="9">
        <v>196</v>
      </c>
      <c r="P4" s="11">
        <f t="shared" ref="P4:P26" si="4">O4*100/U4</f>
        <v>18.702290076335878</v>
      </c>
      <c r="Q4" s="9">
        <v>12</v>
      </c>
      <c r="R4" s="11">
        <f t="shared" ref="R4:R26" si="5">Q4*100/U4</f>
        <v>1.1450381679389312</v>
      </c>
      <c r="S4" s="9">
        <v>5</v>
      </c>
      <c r="T4" s="11">
        <f t="shared" ref="T4:T26" si="6">S4*100/U4</f>
        <v>0.47709923664122139</v>
      </c>
      <c r="U4" s="12">
        <f t="shared" ref="U4:U24" si="7">M4+O4+Q4+S4</f>
        <v>1048</v>
      </c>
      <c r="V4" s="3"/>
    </row>
    <row r="5" spans="1:22" ht="36.75" customHeight="1">
      <c r="A5" s="27" t="s">
        <v>14</v>
      </c>
      <c r="B5" s="27" t="s">
        <v>48</v>
      </c>
      <c r="C5" s="28" t="s">
        <v>26</v>
      </c>
      <c r="D5" s="8">
        <v>2051</v>
      </c>
      <c r="E5" s="9">
        <v>141</v>
      </c>
      <c r="F5" s="9">
        <v>1145</v>
      </c>
      <c r="G5" s="9">
        <v>1145</v>
      </c>
      <c r="H5" s="10" t="s">
        <v>84</v>
      </c>
      <c r="I5" s="10">
        <f t="shared" si="1"/>
        <v>22</v>
      </c>
      <c r="J5" s="10">
        <f t="shared" ref="J5:J26" si="8">M5+O5+Q5+S5</f>
        <v>1123</v>
      </c>
      <c r="K5" s="9">
        <v>2080</v>
      </c>
      <c r="L5" s="10">
        <f t="shared" si="2"/>
        <v>935</v>
      </c>
      <c r="M5" s="9">
        <v>979</v>
      </c>
      <c r="N5" s="11">
        <f t="shared" si="3"/>
        <v>87.177203918076586</v>
      </c>
      <c r="O5" s="9">
        <v>125</v>
      </c>
      <c r="P5" s="11">
        <f t="shared" si="4"/>
        <v>11.130899376669635</v>
      </c>
      <c r="Q5" s="9">
        <v>12</v>
      </c>
      <c r="R5" s="11">
        <f t="shared" si="5"/>
        <v>1.068566340160285</v>
      </c>
      <c r="S5" s="9">
        <v>7</v>
      </c>
      <c r="T5" s="11">
        <f t="shared" si="6"/>
        <v>0.62333036509349959</v>
      </c>
      <c r="U5" s="12">
        <f t="shared" si="7"/>
        <v>1123</v>
      </c>
      <c r="V5" s="3"/>
    </row>
    <row r="6" spans="1:22" ht="36.75" customHeight="1">
      <c r="A6" s="27" t="s">
        <v>14</v>
      </c>
      <c r="B6" s="27" t="s">
        <v>49</v>
      </c>
      <c r="C6" s="28" t="s">
        <v>27</v>
      </c>
      <c r="D6" s="8">
        <v>2156</v>
      </c>
      <c r="E6" s="9">
        <v>139</v>
      </c>
      <c r="F6" s="9">
        <v>1077</v>
      </c>
      <c r="G6" s="9">
        <v>1077</v>
      </c>
      <c r="H6" s="10">
        <f t="shared" si="0"/>
        <v>0</v>
      </c>
      <c r="I6" s="10">
        <f t="shared" si="1"/>
        <v>17</v>
      </c>
      <c r="J6" s="10">
        <f t="shared" si="8"/>
        <v>1060</v>
      </c>
      <c r="K6" s="9">
        <v>2185</v>
      </c>
      <c r="L6" s="10">
        <f t="shared" si="2"/>
        <v>1108</v>
      </c>
      <c r="M6" s="9">
        <v>869</v>
      </c>
      <c r="N6" s="11">
        <f t="shared" si="3"/>
        <v>81.981132075471692</v>
      </c>
      <c r="O6" s="9">
        <v>183</v>
      </c>
      <c r="P6" s="11">
        <f t="shared" si="4"/>
        <v>17.264150943396228</v>
      </c>
      <c r="Q6" s="9">
        <v>5</v>
      </c>
      <c r="R6" s="11">
        <f t="shared" si="5"/>
        <v>0.47169811320754718</v>
      </c>
      <c r="S6" s="9">
        <v>3</v>
      </c>
      <c r="T6" s="11">
        <f t="shared" si="6"/>
        <v>0.28301886792452829</v>
      </c>
      <c r="U6" s="12">
        <f t="shared" si="7"/>
        <v>1060</v>
      </c>
      <c r="V6" s="3"/>
    </row>
    <row r="7" spans="1:22" ht="36.75" customHeight="1">
      <c r="A7" s="27" t="s">
        <v>14</v>
      </c>
      <c r="B7" s="27" t="s">
        <v>50</v>
      </c>
      <c r="C7" s="28" t="s">
        <v>28</v>
      </c>
      <c r="D7" s="8">
        <v>2692</v>
      </c>
      <c r="E7" s="9">
        <v>52</v>
      </c>
      <c r="F7" s="9">
        <v>1206</v>
      </c>
      <c r="G7" s="9">
        <v>1206</v>
      </c>
      <c r="H7" s="10">
        <f t="shared" si="0"/>
        <v>0</v>
      </c>
      <c r="I7" s="10">
        <f t="shared" si="1"/>
        <v>20</v>
      </c>
      <c r="J7" s="10">
        <f t="shared" si="8"/>
        <v>1186</v>
      </c>
      <c r="K7" s="9">
        <v>2730</v>
      </c>
      <c r="L7" s="10">
        <f t="shared" si="2"/>
        <v>1524</v>
      </c>
      <c r="M7" s="9">
        <v>1037</v>
      </c>
      <c r="N7" s="11">
        <f t="shared" si="3"/>
        <v>87.436762225969645</v>
      </c>
      <c r="O7" s="9">
        <v>140</v>
      </c>
      <c r="P7" s="11">
        <f t="shared" si="4"/>
        <v>11.804384485666105</v>
      </c>
      <c r="Q7" s="9">
        <v>3</v>
      </c>
      <c r="R7" s="11">
        <f t="shared" si="5"/>
        <v>0.25295109612141653</v>
      </c>
      <c r="S7" s="9">
        <v>6</v>
      </c>
      <c r="T7" s="11">
        <f t="shared" si="6"/>
        <v>0.50590219224283306</v>
      </c>
      <c r="U7" s="12">
        <f t="shared" si="7"/>
        <v>1186</v>
      </c>
      <c r="V7" s="3"/>
    </row>
    <row r="8" spans="1:22" ht="36.75" customHeight="1">
      <c r="A8" s="27" t="s">
        <v>14</v>
      </c>
      <c r="B8" s="27" t="s">
        <v>51</v>
      </c>
      <c r="C8" s="28" t="s">
        <v>29</v>
      </c>
      <c r="D8" s="8">
        <v>1865</v>
      </c>
      <c r="E8" s="9">
        <v>56</v>
      </c>
      <c r="F8" s="9">
        <v>904</v>
      </c>
      <c r="G8" s="9">
        <v>904</v>
      </c>
      <c r="H8" s="10">
        <f t="shared" si="0"/>
        <v>0</v>
      </c>
      <c r="I8" s="10">
        <f t="shared" si="1"/>
        <v>10</v>
      </c>
      <c r="J8" s="10">
        <f t="shared" si="8"/>
        <v>894</v>
      </c>
      <c r="K8" s="9">
        <v>1896</v>
      </c>
      <c r="L8" s="10">
        <f t="shared" si="2"/>
        <v>992</v>
      </c>
      <c r="M8" s="9">
        <v>794</v>
      </c>
      <c r="N8" s="11">
        <f t="shared" si="3"/>
        <v>88.814317673378071</v>
      </c>
      <c r="O8" s="9">
        <v>86</v>
      </c>
      <c r="P8" s="11">
        <f t="shared" si="4"/>
        <v>9.6196868008948542</v>
      </c>
      <c r="Q8" s="9">
        <v>14</v>
      </c>
      <c r="R8" s="11">
        <f t="shared" si="5"/>
        <v>1.5659955257270695</v>
      </c>
      <c r="S8" s="9">
        <v>0</v>
      </c>
      <c r="T8" s="11">
        <f t="shared" si="6"/>
        <v>0</v>
      </c>
      <c r="U8" s="12">
        <f t="shared" si="7"/>
        <v>894</v>
      </c>
      <c r="V8" s="3"/>
    </row>
    <row r="9" spans="1:22" ht="36.75" customHeight="1">
      <c r="A9" s="27" t="s">
        <v>14</v>
      </c>
      <c r="B9" s="27" t="s">
        <v>52</v>
      </c>
      <c r="C9" s="28" t="s">
        <v>30</v>
      </c>
      <c r="D9" s="8">
        <v>2183</v>
      </c>
      <c r="E9" s="9">
        <v>97</v>
      </c>
      <c r="F9" s="9">
        <v>1124</v>
      </c>
      <c r="G9" s="9">
        <v>1124</v>
      </c>
      <c r="H9" s="10">
        <f t="shared" si="0"/>
        <v>0</v>
      </c>
      <c r="I9" s="10">
        <f t="shared" si="1"/>
        <v>35</v>
      </c>
      <c r="J9" s="10">
        <f t="shared" si="8"/>
        <v>1089</v>
      </c>
      <c r="K9" s="9">
        <v>2208</v>
      </c>
      <c r="L9" s="10">
        <f t="shared" si="2"/>
        <v>1084</v>
      </c>
      <c r="M9" s="9">
        <v>957</v>
      </c>
      <c r="N9" s="11">
        <f t="shared" si="3"/>
        <v>87.878787878787875</v>
      </c>
      <c r="O9" s="9">
        <v>121</v>
      </c>
      <c r="P9" s="11">
        <f t="shared" si="4"/>
        <v>11.111111111111111</v>
      </c>
      <c r="Q9" s="9">
        <v>7</v>
      </c>
      <c r="R9" s="11">
        <f t="shared" si="5"/>
        <v>0.64279155188246095</v>
      </c>
      <c r="S9" s="9">
        <v>4</v>
      </c>
      <c r="T9" s="11">
        <f t="shared" si="6"/>
        <v>0.3673094582185491</v>
      </c>
      <c r="U9" s="12">
        <f t="shared" si="7"/>
        <v>1089</v>
      </c>
      <c r="V9" s="3"/>
    </row>
    <row r="10" spans="1:22" ht="36.75" customHeight="1">
      <c r="A10" s="27" t="s">
        <v>14</v>
      </c>
      <c r="B10" s="27" t="s">
        <v>53</v>
      </c>
      <c r="C10" s="28" t="s">
        <v>31</v>
      </c>
      <c r="D10" s="8">
        <v>1641</v>
      </c>
      <c r="E10" s="9">
        <v>42</v>
      </c>
      <c r="F10" s="9">
        <v>718</v>
      </c>
      <c r="G10" s="9">
        <v>718</v>
      </c>
      <c r="H10" s="10">
        <f t="shared" si="0"/>
        <v>0</v>
      </c>
      <c r="I10" s="10">
        <f t="shared" si="1"/>
        <v>8</v>
      </c>
      <c r="J10" s="10">
        <f t="shared" si="8"/>
        <v>710</v>
      </c>
      <c r="K10" s="9">
        <v>1658</v>
      </c>
      <c r="L10" s="10">
        <f t="shared" si="2"/>
        <v>940</v>
      </c>
      <c r="M10" s="9">
        <v>610</v>
      </c>
      <c r="N10" s="11">
        <f t="shared" si="3"/>
        <v>85.91549295774648</v>
      </c>
      <c r="O10" s="9">
        <v>90</v>
      </c>
      <c r="P10" s="11">
        <f t="shared" si="4"/>
        <v>12.67605633802817</v>
      </c>
      <c r="Q10" s="9">
        <v>6</v>
      </c>
      <c r="R10" s="11">
        <f t="shared" si="5"/>
        <v>0.84507042253521125</v>
      </c>
      <c r="S10" s="9">
        <v>4</v>
      </c>
      <c r="T10" s="11">
        <f t="shared" si="6"/>
        <v>0.56338028169014087</v>
      </c>
      <c r="U10" s="12">
        <f t="shared" si="7"/>
        <v>710</v>
      </c>
      <c r="V10" s="3"/>
    </row>
    <row r="11" spans="1:22" ht="36.75" customHeight="1">
      <c r="A11" s="27" t="s">
        <v>15</v>
      </c>
      <c r="B11" s="27" t="s">
        <v>54</v>
      </c>
      <c r="C11" s="28" t="s">
        <v>32</v>
      </c>
      <c r="D11" s="8">
        <v>1089</v>
      </c>
      <c r="E11" s="9">
        <v>33</v>
      </c>
      <c r="F11" s="9">
        <v>568</v>
      </c>
      <c r="G11" s="9">
        <v>568</v>
      </c>
      <c r="H11" s="10">
        <f t="shared" si="0"/>
        <v>0</v>
      </c>
      <c r="I11" s="10">
        <f t="shared" si="1"/>
        <v>2</v>
      </c>
      <c r="J11" s="10">
        <f t="shared" si="8"/>
        <v>566</v>
      </c>
      <c r="K11" s="9">
        <v>1102</v>
      </c>
      <c r="L11" s="10">
        <f t="shared" si="2"/>
        <v>534</v>
      </c>
      <c r="M11" s="9">
        <v>538</v>
      </c>
      <c r="N11" s="11">
        <f t="shared" si="3"/>
        <v>95.053003533568898</v>
      </c>
      <c r="O11" s="9">
        <v>17</v>
      </c>
      <c r="P11" s="11">
        <f t="shared" si="4"/>
        <v>3.0035335689045937</v>
      </c>
      <c r="Q11" s="9">
        <v>4</v>
      </c>
      <c r="R11" s="11">
        <f t="shared" si="5"/>
        <v>0.70671378091872794</v>
      </c>
      <c r="S11" s="9">
        <v>7</v>
      </c>
      <c r="T11" s="11">
        <f t="shared" si="6"/>
        <v>1.2367491166077738</v>
      </c>
      <c r="U11" s="12">
        <f t="shared" si="7"/>
        <v>566</v>
      </c>
      <c r="V11" s="3"/>
    </row>
    <row r="12" spans="1:22" ht="36.75" customHeight="1">
      <c r="A12" s="27" t="s">
        <v>15</v>
      </c>
      <c r="B12" s="27" t="s">
        <v>55</v>
      </c>
      <c r="C12" s="28" t="s">
        <v>33</v>
      </c>
      <c r="D12" s="8">
        <v>1664</v>
      </c>
      <c r="E12" s="9">
        <v>71</v>
      </c>
      <c r="F12" s="9">
        <v>906</v>
      </c>
      <c r="G12" s="9">
        <v>906</v>
      </c>
      <c r="H12" s="10">
        <f t="shared" si="0"/>
        <v>0</v>
      </c>
      <c r="I12" s="10">
        <f t="shared" si="1"/>
        <v>7</v>
      </c>
      <c r="J12" s="10">
        <f t="shared" si="8"/>
        <v>899</v>
      </c>
      <c r="K12" s="9">
        <v>1680</v>
      </c>
      <c r="L12" s="10">
        <f t="shared" si="2"/>
        <v>774</v>
      </c>
      <c r="M12" s="9">
        <v>864</v>
      </c>
      <c r="N12" s="11">
        <f t="shared" si="3"/>
        <v>96.106785317018904</v>
      </c>
      <c r="O12" s="9">
        <v>27</v>
      </c>
      <c r="P12" s="11">
        <f t="shared" si="4"/>
        <v>3.0033370411568407</v>
      </c>
      <c r="Q12" s="9">
        <v>4</v>
      </c>
      <c r="R12" s="11">
        <f t="shared" si="5"/>
        <v>0.44493882091212456</v>
      </c>
      <c r="S12" s="9">
        <v>4</v>
      </c>
      <c r="T12" s="11">
        <f t="shared" si="6"/>
        <v>0.44493882091212456</v>
      </c>
      <c r="U12" s="12">
        <f t="shared" si="7"/>
        <v>899</v>
      </c>
      <c r="V12" s="3"/>
    </row>
    <row r="13" spans="1:22" ht="36.75" customHeight="1">
      <c r="A13" s="27" t="s">
        <v>15</v>
      </c>
      <c r="B13" s="27" t="s">
        <v>56</v>
      </c>
      <c r="C13" s="28" t="s">
        <v>34</v>
      </c>
      <c r="D13" s="8">
        <v>1674</v>
      </c>
      <c r="E13" s="9">
        <v>102</v>
      </c>
      <c r="F13" s="9">
        <v>1081</v>
      </c>
      <c r="G13" s="9">
        <v>1081</v>
      </c>
      <c r="H13" s="10">
        <f t="shared" si="0"/>
        <v>0</v>
      </c>
      <c r="I13" s="10">
        <f t="shared" si="1"/>
        <v>19</v>
      </c>
      <c r="J13" s="10">
        <f t="shared" si="8"/>
        <v>1062</v>
      </c>
      <c r="K13" s="9">
        <v>1686</v>
      </c>
      <c r="L13" s="10">
        <f t="shared" si="2"/>
        <v>605</v>
      </c>
      <c r="M13" s="9">
        <v>1019</v>
      </c>
      <c r="N13" s="11">
        <f t="shared" si="3"/>
        <v>95.951035781544263</v>
      </c>
      <c r="O13" s="9">
        <v>29</v>
      </c>
      <c r="P13" s="11">
        <f t="shared" si="4"/>
        <v>2.7306967984934087</v>
      </c>
      <c r="Q13" s="9">
        <v>9</v>
      </c>
      <c r="R13" s="11">
        <f t="shared" si="5"/>
        <v>0.84745762711864403</v>
      </c>
      <c r="S13" s="9">
        <v>5</v>
      </c>
      <c r="T13" s="11">
        <f t="shared" si="6"/>
        <v>0.47080979284369112</v>
      </c>
      <c r="U13" s="12">
        <f t="shared" si="7"/>
        <v>1062</v>
      </c>
      <c r="V13" s="3"/>
    </row>
    <row r="14" spans="1:22" ht="36.75" customHeight="1">
      <c r="A14" s="27" t="s">
        <v>16</v>
      </c>
      <c r="B14" s="27" t="s">
        <v>57</v>
      </c>
      <c r="C14" s="28" t="s">
        <v>35</v>
      </c>
      <c r="D14" s="8">
        <v>2565</v>
      </c>
      <c r="E14" s="9">
        <v>9</v>
      </c>
      <c r="F14" s="9">
        <v>1289</v>
      </c>
      <c r="G14" s="9">
        <v>1289</v>
      </c>
      <c r="H14" s="10">
        <f t="shared" si="0"/>
        <v>0</v>
      </c>
      <c r="I14" s="10">
        <f t="shared" si="1"/>
        <v>19</v>
      </c>
      <c r="J14" s="10">
        <f t="shared" si="8"/>
        <v>1270</v>
      </c>
      <c r="K14" s="9">
        <v>2592</v>
      </c>
      <c r="L14" s="10">
        <f t="shared" si="2"/>
        <v>1303</v>
      </c>
      <c r="M14" s="9">
        <v>1195</v>
      </c>
      <c r="N14" s="11">
        <f t="shared" si="3"/>
        <v>94.094488188976385</v>
      </c>
      <c r="O14" s="9">
        <v>61</v>
      </c>
      <c r="P14" s="11">
        <f t="shared" si="4"/>
        <v>4.8031496062992129</v>
      </c>
      <c r="Q14" s="9">
        <v>8</v>
      </c>
      <c r="R14" s="11">
        <f t="shared" si="5"/>
        <v>0.62992125984251968</v>
      </c>
      <c r="S14" s="9">
        <v>6</v>
      </c>
      <c r="T14" s="11">
        <f t="shared" si="6"/>
        <v>0.47244094488188976</v>
      </c>
      <c r="U14" s="12">
        <f t="shared" si="7"/>
        <v>1270</v>
      </c>
      <c r="V14" s="3"/>
    </row>
    <row r="15" spans="1:22" ht="36.75" customHeight="1">
      <c r="A15" s="27" t="s">
        <v>23</v>
      </c>
      <c r="B15" s="27" t="s">
        <v>58</v>
      </c>
      <c r="C15" s="28" t="s">
        <v>36</v>
      </c>
      <c r="D15" s="8">
        <v>2081</v>
      </c>
      <c r="E15" s="9">
        <v>98</v>
      </c>
      <c r="F15" s="9">
        <v>1326</v>
      </c>
      <c r="G15" s="9">
        <v>1326</v>
      </c>
      <c r="H15" s="10">
        <f t="shared" si="0"/>
        <v>0</v>
      </c>
      <c r="I15" s="10">
        <f t="shared" si="1"/>
        <v>13</v>
      </c>
      <c r="J15" s="10">
        <f t="shared" si="8"/>
        <v>1313</v>
      </c>
      <c r="K15" s="9">
        <v>2105</v>
      </c>
      <c r="L15" s="10">
        <f t="shared" si="2"/>
        <v>779</v>
      </c>
      <c r="M15" s="9">
        <v>1234</v>
      </c>
      <c r="N15" s="11">
        <f t="shared" si="3"/>
        <v>93.983244478293983</v>
      </c>
      <c r="O15" s="9">
        <v>67</v>
      </c>
      <c r="P15" s="11">
        <f t="shared" si="4"/>
        <v>5.1028179741051032</v>
      </c>
      <c r="Q15" s="9">
        <v>5</v>
      </c>
      <c r="R15" s="11">
        <f t="shared" si="5"/>
        <v>0.38080731150038083</v>
      </c>
      <c r="S15" s="9">
        <v>7</v>
      </c>
      <c r="T15" s="11">
        <f t="shared" si="6"/>
        <v>0.53313023610053312</v>
      </c>
      <c r="U15" s="12">
        <f t="shared" si="7"/>
        <v>1313</v>
      </c>
      <c r="V15" s="3"/>
    </row>
    <row r="16" spans="1:22" ht="27.75" customHeight="1">
      <c r="A16" s="27" t="s">
        <v>19</v>
      </c>
      <c r="B16" s="27" t="s">
        <v>59</v>
      </c>
      <c r="C16" s="28" t="s">
        <v>37</v>
      </c>
      <c r="D16" s="8">
        <v>1091</v>
      </c>
      <c r="E16" s="9">
        <v>45</v>
      </c>
      <c r="F16" s="9">
        <v>766</v>
      </c>
      <c r="G16" s="9">
        <v>766</v>
      </c>
      <c r="H16" s="10">
        <f t="shared" si="0"/>
        <v>0</v>
      </c>
      <c r="I16" s="10">
        <f t="shared" si="1"/>
        <v>9</v>
      </c>
      <c r="J16" s="10">
        <f t="shared" si="8"/>
        <v>757</v>
      </c>
      <c r="K16" s="9">
        <v>1102</v>
      </c>
      <c r="L16" s="10">
        <f t="shared" si="2"/>
        <v>336</v>
      </c>
      <c r="M16" s="9">
        <v>707</v>
      </c>
      <c r="N16" s="11">
        <f t="shared" si="3"/>
        <v>93.39498018494055</v>
      </c>
      <c r="O16" s="9">
        <v>43</v>
      </c>
      <c r="P16" s="11">
        <f t="shared" si="4"/>
        <v>5.680317040951123</v>
      </c>
      <c r="Q16" s="9">
        <v>3</v>
      </c>
      <c r="R16" s="11">
        <f t="shared" si="5"/>
        <v>0.39630118890356669</v>
      </c>
      <c r="S16" s="9">
        <v>4</v>
      </c>
      <c r="T16" s="11">
        <f t="shared" si="6"/>
        <v>0.52840158520475566</v>
      </c>
      <c r="U16" s="12">
        <f t="shared" si="7"/>
        <v>757</v>
      </c>
      <c r="V16" s="3"/>
    </row>
    <row r="17" spans="1:22" ht="36.75" customHeight="1">
      <c r="A17" s="27" t="s">
        <v>17</v>
      </c>
      <c r="B17" s="27" t="s">
        <v>60</v>
      </c>
      <c r="C17" s="28" t="s">
        <v>38</v>
      </c>
      <c r="D17" s="8">
        <v>2147</v>
      </c>
      <c r="E17" s="9">
        <v>63</v>
      </c>
      <c r="F17" s="9">
        <v>1372</v>
      </c>
      <c r="G17" s="9">
        <v>1372</v>
      </c>
      <c r="H17" s="10">
        <f t="shared" si="0"/>
        <v>0</v>
      </c>
      <c r="I17" s="10">
        <f t="shared" si="1"/>
        <v>23</v>
      </c>
      <c r="J17" s="10">
        <f t="shared" si="8"/>
        <v>1349</v>
      </c>
      <c r="K17" s="9">
        <v>2170</v>
      </c>
      <c r="L17" s="10">
        <f t="shared" si="2"/>
        <v>798</v>
      </c>
      <c r="M17" s="9">
        <v>1298</v>
      </c>
      <c r="N17" s="11">
        <f t="shared" si="3"/>
        <v>96.219421793921427</v>
      </c>
      <c r="O17" s="9">
        <v>38</v>
      </c>
      <c r="P17" s="11">
        <f t="shared" si="4"/>
        <v>2.816901408450704</v>
      </c>
      <c r="Q17" s="9">
        <v>7</v>
      </c>
      <c r="R17" s="11">
        <f t="shared" si="5"/>
        <v>0.51890289103039289</v>
      </c>
      <c r="S17" s="9">
        <v>6</v>
      </c>
      <c r="T17" s="11">
        <f t="shared" si="6"/>
        <v>0.44477390659747962</v>
      </c>
      <c r="U17" s="12">
        <f t="shared" si="7"/>
        <v>1349</v>
      </c>
      <c r="V17" s="3"/>
    </row>
    <row r="18" spans="1:22" ht="36.75" customHeight="1">
      <c r="A18" s="27" t="s">
        <v>17</v>
      </c>
      <c r="B18" s="27" t="s">
        <v>61</v>
      </c>
      <c r="C18" s="28" t="s">
        <v>39</v>
      </c>
      <c r="D18" s="8">
        <v>1995</v>
      </c>
      <c r="E18" s="9">
        <v>69</v>
      </c>
      <c r="F18" s="9">
        <v>1291</v>
      </c>
      <c r="G18" s="9">
        <v>1291</v>
      </c>
      <c r="H18" s="10">
        <f t="shared" si="0"/>
        <v>0</v>
      </c>
      <c r="I18" s="10">
        <f t="shared" si="1"/>
        <v>12</v>
      </c>
      <c r="J18" s="10">
        <f t="shared" si="8"/>
        <v>1279</v>
      </c>
      <c r="K18" s="9">
        <v>2011</v>
      </c>
      <c r="L18" s="10">
        <f t="shared" si="2"/>
        <v>720</v>
      </c>
      <c r="M18" s="9">
        <v>1203</v>
      </c>
      <c r="N18" s="11">
        <f t="shared" si="3"/>
        <v>94.057857701329169</v>
      </c>
      <c r="O18" s="9">
        <v>49</v>
      </c>
      <c r="P18" s="11">
        <f t="shared" si="4"/>
        <v>3.8311180609851445</v>
      </c>
      <c r="Q18" s="9">
        <v>14</v>
      </c>
      <c r="R18" s="11">
        <f t="shared" si="5"/>
        <v>1.0946051602814699</v>
      </c>
      <c r="S18" s="9">
        <v>13</v>
      </c>
      <c r="T18" s="11">
        <f t="shared" si="6"/>
        <v>1.0164190774042221</v>
      </c>
      <c r="U18" s="12">
        <f t="shared" si="7"/>
        <v>1279</v>
      </c>
      <c r="V18" s="3"/>
    </row>
    <row r="19" spans="1:22" ht="36.75" customHeight="1">
      <c r="A19" s="27" t="s">
        <v>24</v>
      </c>
      <c r="B19" s="27" t="s">
        <v>62</v>
      </c>
      <c r="C19" s="28" t="s">
        <v>40</v>
      </c>
      <c r="D19" s="8">
        <v>1286</v>
      </c>
      <c r="E19" s="9">
        <v>29</v>
      </c>
      <c r="F19" s="9">
        <v>829</v>
      </c>
      <c r="G19" s="9">
        <v>829</v>
      </c>
      <c r="H19" s="10">
        <f t="shared" si="0"/>
        <v>0</v>
      </c>
      <c r="I19" s="10">
        <f t="shared" si="1"/>
        <v>6</v>
      </c>
      <c r="J19" s="10">
        <f t="shared" si="8"/>
        <v>823</v>
      </c>
      <c r="K19" s="9">
        <v>1294</v>
      </c>
      <c r="L19" s="10">
        <f t="shared" si="2"/>
        <v>465</v>
      </c>
      <c r="M19" s="9">
        <v>735</v>
      </c>
      <c r="N19" s="11">
        <f t="shared" si="3"/>
        <v>89.307411907654924</v>
      </c>
      <c r="O19" s="9">
        <v>30</v>
      </c>
      <c r="P19" s="11">
        <f t="shared" si="4"/>
        <v>3.6452004860267313</v>
      </c>
      <c r="Q19" s="9">
        <v>54</v>
      </c>
      <c r="R19" s="11">
        <f t="shared" si="5"/>
        <v>6.5613608748481163</v>
      </c>
      <c r="S19" s="9">
        <v>4</v>
      </c>
      <c r="T19" s="11">
        <f t="shared" si="6"/>
        <v>0.48602673147023084</v>
      </c>
      <c r="U19" s="12">
        <f t="shared" si="7"/>
        <v>823</v>
      </c>
      <c r="V19" s="3"/>
    </row>
    <row r="20" spans="1:22" ht="36.75" customHeight="1">
      <c r="A20" s="27" t="s">
        <v>18</v>
      </c>
      <c r="B20" s="27" t="s">
        <v>63</v>
      </c>
      <c r="C20" s="28" t="s">
        <v>41</v>
      </c>
      <c r="D20" s="8">
        <v>1419</v>
      </c>
      <c r="E20" s="9">
        <v>58</v>
      </c>
      <c r="F20" s="9">
        <v>868</v>
      </c>
      <c r="G20" s="9">
        <v>868</v>
      </c>
      <c r="H20" s="10">
        <f t="shared" si="0"/>
        <v>0</v>
      </c>
      <c r="I20" s="10">
        <f t="shared" si="1"/>
        <v>5</v>
      </c>
      <c r="J20" s="10">
        <f t="shared" si="8"/>
        <v>863</v>
      </c>
      <c r="K20" s="9">
        <v>1432</v>
      </c>
      <c r="L20" s="10">
        <f t="shared" si="2"/>
        <v>564</v>
      </c>
      <c r="M20" s="9">
        <v>815</v>
      </c>
      <c r="N20" s="11">
        <f t="shared" si="3"/>
        <v>94.438006952491307</v>
      </c>
      <c r="O20" s="9">
        <v>40</v>
      </c>
      <c r="P20" s="11">
        <f t="shared" si="4"/>
        <v>4.6349942062572422</v>
      </c>
      <c r="Q20" s="9">
        <v>4</v>
      </c>
      <c r="R20" s="11">
        <f t="shared" si="5"/>
        <v>0.46349942062572425</v>
      </c>
      <c r="S20" s="9">
        <v>4</v>
      </c>
      <c r="T20" s="11">
        <f t="shared" si="6"/>
        <v>0.46349942062572425</v>
      </c>
      <c r="U20" s="12">
        <f t="shared" si="7"/>
        <v>863</v>
      </c>
      <c r="V20" s="3"/>
    </row>
    <row r="21" spans="1:22" ht="36.75" customHeight="1">
      <c r="A21" s="27" t="s">
        <v>18</v>
      </c>
      <c r="B21" s="27" t="s">
        <v>64</v>
      </c>
      <c r="C21" s="28" t="s">
        <v>42</v>
      </c>
      <c r="D21" s="8">
        <v>2215</v>
      </c>
      <c r="E21" s="9">
        <v>27</v>
      </c>
      <c r="F21" s="9">
        <v>1067</v>
      </c>
      <c r="G21" s="9">
        <v>1067</v>
      </c>
      <c r="H21" s="10">
        <f t="shared" si="0"/>
        <v>0</v>
      </c>
      <c r="I21" s="10">
        <f t="shared" si="1"/>
        <v>11</v>
      </c>
      <c r="J21" s="10">
        <f t="shared" si="8"/>
        <v>1056</v>
      </c>
      <c r="K21" s="9">
        <v>2243</v>
      </c>
      <c r="L21" s="10">
        <f t="shared" si="2"/>
        <v>1176</v>
      </c>
      <c r="M21" s="9">
        <v>990</v>
      </c>
      <c r="N21" s="11">
        <f t="shared" si="3"/>
        <v>93.75</v>
      </c>
      <c r="O21" s="9">
        <v>57</v>
      </c>
      <c r="P21" s="11">
        <f t="shared" si="4"/>
        <v>5.3977272727272725</v>
      </c>
      <c r="Q21" s="9">
        <v>6</v>
      </c>
      <c r="R21" s="11">
        <f t="shared" si="5"/>
        <v>0.56818181818181823</v>
      </c>
      <c r="S21" s="9">
        <v>3</v>
      </c>
      <c r="T21" s="11">
        <f t="shared" si="6"/>
        <v>0.28409090909090912</v>
      </c>
      <c r="U21" s="12">
        <f t="shared" si="7"/>
        <v>1056</v>
      </c>
      <c r="V21" s="3"/>
    </row>
    <row r="22" spans="1:22" ht="36.75" customHeight="1">
      <c r="A22" s="27" t="s">
        <v>18</v>
      </c>
      <c r="B22" s="27" t="s">
        <v>65</v>
      </c>
      <c r="C22" s="28" t="s">
        <v>43</v>
      </c>
      <c r="D22" s="13">
        <v>1527</v>
      </c>
      <c r="E22" s="9">
        <v>29</v>
      </c>
      <c r="F22" s="9">
        <v>774</v>
      </c>
      <c r="G22" s="9">
        <v>774</v>
      </c>
      <c r="H22" s="10">
        <f t="shared" si="0"/>
        <v>0</v>
      </c>
      <c r="I22" s="10">
        <f t="shared" si="1"/>
        <v>3</v>
      </c>
      <c r="J22" s="10">
        <f t="shared" si="8"/>
        <v>771</v>
      </c>
      <c r="K22" s="9">
        <v>1543</v>
      </c>
      <c r="L22" s="10">
        <f t="shared" si="2"/>
        <v>769</v>
      </c>
      <c r="M22" s="9">
        <v>738</v>
      </c>
      <c r="N22" s="11">
        <f t="shared" si="3"/>
        <v>95.719844357976655</v>
      </c>
      <c r="O22" s="9">
        <v>22</v>
      </c>
      <c r="P22" s="11">
        <f t="shared" si="4"/>
        <v>2.8534370946822309</v>
      </c>
      <c r="Q22" s="9">
        <v>4</v>
      </c>
      <c r="R22" s="11">
        <f t="shared" si="5"/>
        <v>0.51880674448767838</v>
      </c>
      <c r="S22" s="9">
        <v>7</v>
      </c>
      <c r="T22" s="11">
        <f t="shared" si="6"/>
        <v>0.90791180285343709</v>
      </c>
      <c r="U22" s="12">
        <f t="shared" si="7"/>
        <v>771</v>
      </c>
      <c r="V22" s="3"/>
    </row>
    <row r="23" spans="1:22" ht="27" customHeight="1">
      <c r="A23" s="27" t="s">
        <v>18</v>
      </c>
      <c r="B23" s="27" t="s">
        <v>66</v>
      </c>
      <c r="C23" s="28" t="s">
        <v>44</v>
      </c>
      <c r="D23" s="14">
        <v>1165</v>
      </c>
      <c r="E23" s="9">
        <v>26</v>
      </c>
      <c r="F23" s="9">
        <v>645</v>
      </c>
      <c r="G23" s="9">
        <v>645</v>
      </c>
      <c r="H23" s="10">
        <f t="shared" si="0"/>
        <v>0</v>
      </c>
      <c r="I23" s="10">
        <f t="shared" si="1"/>
        <v>7</v>
      </c>
      <c r="J23" s="10">
        <f t="shared" si="8"/>
        <v>638</v>
      </c>
      <c r="K23" s="9">
        <v>1180</v>
      </c>
      <c r="L23" s="10">
        <f t="shared" si="2"/>
        <v>535</v>
      </c>
      <c r="M23" s="9">
        <v>597</v>
      </c>
      <c r="N23" s="11">
        <f t="shared" si="3"/>
        <v>93.573667711598745</v>
      </c>
      <c r="O23" s="9">
        <v>32</v>
      </c>
      <c r="P23" s="11">
        <f t="shared" si="4"/>
        <v>5.015673981191223</v>
      </c>
      <c r="Q23" s="9">
        <v>6</v>
      </c>
      <c r="R23" s="11">
        <f t="shared" si="5"/>
        <v>0.94043887147335425</v>
      </c>
      <c r="S23" s="9">
        <v>3</v>
      </c>
      <c r="T23" s="11">
        <f t="shared" si="6"/>
        <v>0.47021943573667713</v>
      </c>
      <c r="U23" s="12">
        <f t="shared" si="7"/>
        <v>638</v>
      </c>
      <c r="V23" s="3"/>
    </row>
    <row r="24" spans="1:22" ht="36.75" customHeight="1">
      <c r="A24" s="27" t="s">
        <v>20</v>
      </c>
      <c r="B24" s="27" t="s">
        <v>67</v>
      </c>
      <c r="C24" s="28" t="s">
        <v>45</v>
      </c>
      <c r="D24" s="14">
        <v>1377</v>
      </c>
      <c r="E24" s="9">
        <v>25</v>
      </c>
      <c r="F24" s="9">
        <v>829</v>
      </c>
      <c r="G24" s="9">
        <v>829</v>
      </c>
      <c r="H24" s="10">
        <f t="shared" si="0"/>
        <v>0</v>
      </c>
      <c r="I24" s="10">
        <f t="shared" si="1"/>
        <v>11</v>
      </c>
      <c r="J24" s="10">
        <f t="shared" si="8"/>
        <v>818</v>
      </c>
      <c r="K24" s="9">
        <v>1402</v>
      </c>
      <c r="L24" s="10">
        <f t="shared" si="2"/>
        <v>573</v>
      </c>
      <c r="M24" s="9">
        <v>496</v>
      </c>
      <c r="N24" s="11">
        <f t="shared" si="3"/>
        <v>60.635696821515893</v>
      </c>
      <c r="O24" s="9">
        <v>308</v>
      </c>
      <c r="P24" s="11">
        <f t="shared" si="4"/>
        <v>37.65281173594132</v>
      </c>
      <c r="Q24" s="9">
        <v>10</v>
      </c>
      <c r="R24" s="11">
        <f t="shared" si="5"/>
        <v>1.2224938875305624</v>
      </c>
      <c r="S24" s="9">
        <v>4</v>
      </c>
      <c r="T24" s="11">
        <f t="shared" si="6"/>
        <v>0.48899755501222492</v>
      </c>
      <c r="U24" s="12">
        <f t="shared" si="7"/>
        <v>818</v>
      </c>
      <c r="V24" s="3"/>
    </row>
    <row r="25" spans="1:22" ht="36.75" customHeight="1">
      <c r="A25" s="27" t="s">
        <v>20</v>
      </c>
      <c r="B25" s="27" t="s">
        <v>68</v>
      </c>
      <c r="C25" s="28" t="s">
        <v>46</v>
      </c>
      <c r="D25" s="14">
        <v>1623</v>
      </c>
      <c r="E25" s="9">
        <v>31</v>
      </c>
      <c r="F25" s="9">
        <v>1003</v>
      </c>
      <c r="G25" s="9">
        <v>1003</v>
      </c>
      <c r="H25" s="10">
        <f t="shared" si="0"/>
        <v>0</v>
      </c>
      <c r="I25" s="10">
        <f t="shared" si="1"/>
        <v>9</v>
      </c>
      <c r="J25" s="10">
        <f t="shared" si="8"/>
        <v>994</v>
      </c>
      <c r="K25" s="9">
        <v>1647</v>
      </c>
      <c r="L25" s="10">
        <f t="shared" si="2"/>
        <v>644</v>
      </c>
      <c r="M25" s="9">
        <v>606</v>
      </c>
      <c r="N25" s="11">
        <f t="shared" si="3"/>
        <v>60.965794768611673</v>
      </c>
      <c r="O25" s="9">
        <v>378</v>
      </c>
      <c r="P25" s="11">
        <f t="shared" si="4"/>
        <v>38.028169014084504</v>
      </c>
      <c r="Q25" s="9">
        <v>6</v>
      </c>
      <c r="R25" s="11">
        <f t="shared" si="5"/>
        <v>0.60362173038229372</v>
      </c>
      <c r="S25" s="9">
        <v>4</v>
      </c>
      <c r="T25" s="11">
        <f t="shared" si="6"/>
        <v>0.4024144869215292</v>
      </c>
      <c r="U25" s="12">
        <f>M25+O25+Q25+S25</f>
        <v>994</v>
      </c>
      <c r="V25" s="3"/>
    </row>
    <row r="26" spans="1:22" s="7" customFormat="1" ht="36.75" customHeight="1">
      <c r="A26" s="20"/>
      <c r="B26" s="39" t="s">
        <v>76</v>
      </c>
      <c r="C26" s="40"/>
      <c r="D26" s="15">
        <f t="shared" ref="D26:M26" si="9">SUM(D4:D25)</f>
        <v>39570</v>
      </c>
      <c r="E26" s="15">
        <f t="shared" si="9"/>
        <v>1364</v>
      </c>
      <c r="F26" s="15">
        <f t="shared" si="9"/>
        <v>21851</v>
      </c>
      <c r="G26" s="15">
        <f t="shared" si="9"/>
        <v>21851</v>
      </c>
      <c r="H26" s="15">
        <f t="shared" si="9"/>
        <v>0</v>
      </c>
      <c r="I26" s="15">
        <f t="shared" si="9"/>
        <v>283</v>
      </c>
      <c r="J26" s="10">
        <f t="shared" si="8"/>
        <v>21568</v>
      </c>
      <c r="K26" s="15">
        <f t="shared" si="9"/>
        <v>40046</v>
      </c>
      <c r="L26" s="15">
        <f t="shared" si="9"/>
        <v>18195</v>
      </c>
      <c r="M26" s="15">
        <f t="shared" si="9"/>
        <v>19116</v>
      </c>
      <c r="N26" s="16">
        <f t="shared" si="3"/>
        <v>88.631305637982194</v>
      </c>
      <c r="O26" s="15">
        <f>SUM(O4:O25)</f>
        <v>2139</v>
      </c>
      <c r="P26" s="16">
        <f t="shared" si="4"/>
        <v>9.9174703264094948</v>
      </c>
      <c r="Q26" s="15">
        <f>SUM(Q4:Q25)</f>
        <v>203</v>
      </c>
      <c r="R26" s="16">
        <f t="shared" si="5"/>
        <v>0.94120919881305642</v>
      </c>
      <c r="S26" s="15">
        <f>SUM(S4:S25)</f>
        <v>110</v>
      </c>
      <c r="T26" s="16">
        <f t="shared" si="6"/>
        <v>0.51001483679525228</v>
      </c>
      <c r="U26" s="17">
        <f>M26+O26+Q26+S26</f>
        <v>21568</v>
      </c>
      <c r="V26" s="6"/>
    </row>
  </sheetData>
  <mergeCells count="2">
    <mergeCell ref="C1:T1"/>
    <mergeCell ref="B26:C26"/>
  </mergeCells>
  <pageMargins left="0.19685039370078741" right="0.19685039370078741" top="0.15748031496062992" bottom="0.15748031496062992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uninominală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2019-07-02T10:14:26Z</dcterms:modified>
</cp:coreProperties>
</file>